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10" tabRatio="781" activeTab="0"/>
  </bookViews>
  <sheets>
    <sheet name="Foglio1" sheetId="1" r:id="rId1"/>
    <sheet name="Foglio calcolo(con FIP)" sheetId="2" state="hidden" r:id="rId2"/>
    <sheet name="Foglio calcolo(senza FIP) " sheetId="3" state="hidden" r:id="rId3"/>
  </sheets>
  <definedNames>
    <definedName name="ElencoGenerale">#REF!</definedName>
  </definedNames>
  <calcPr fullCalcOnLoad="1"/>
</workbook>
</file>

<file path=xl/sharedStrings.xml><?xml version="1.0" encoding="utf-8"?>
<sst xmlns="http://schemas.openxmlformats.org/spreadsheetml/2006/main" count="13" uniqueCount="7">
  <si>
    <t>REDDITO IMPONIBILE</t>
  </si>
  <si>
    <t>Scaglioni IRE</t>
  </si>
  <si>
    <t>Reddito imponibile IRE</t>
  </si>
  <si>
    <t>IRE</t>
  </si>
  <si>
    <t>copia da foglio risparmio fiscale</t>
  </si>
  <si>
    <t>Aliquote 2009</t>
  </si>
  <si>
    <t>PREVLELE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</si>
</sst>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0.0%"/>
    <numFmt numFmtId="172" formatCode="0.0000000"/>
    <numFmt numFmtId="173" formatCode="0.000000"/>
    <numFmt numFmtId="174" formatCode="0.00000"/>
    <numFmt numFmtId="175" formatCode="0.0000"/>
    <numFmt numFmtId="176" formatCode="_-[$€-2]\ * #,##0.00_-;\-[$€-2]\ * #,##0.00_-;_-[$€-2]\ * &quot;-&quot;??_-"/>
    <numFmt numFmtId="177" formatCode="_-[$€-2]\ * #,##0.00_-;\-[$€-2]\ * #,##0.00_-;_-[$€-2]\ * &quot;-&quot;??_-;_-@_-"/>
    <numFmt numFmtId="178" formatCode="_-[$€-2]\ * #,##0.0_-;\-[$€-2]\ * #,##0.0_-;_-[$€-2]\ * &quot;-&quot;??_-"/>
    <numFmt numFmtId="179" formatCode="0.0"/>
    <numFmt numFmtId="180" formatCode="0.000"/>
    <numFmt numFmtId="181" formatCode="#,##0_ ;\-#,##0\ 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-* #,##0.000000_-;\-* #,##0.000000_-;_-* &quot;-&quot;??_-;_-@_-"/>
    <numFmt numFmtId="186" formatCode="_-* #,##0.0000000_-;\-* #,##0.000000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6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79" fontId="0" fillId="33" borderId="10" xfId="0" applyNumberFormat="1" applyFill="1" applyBorder="1" applyAlignment="1">
      <alignment/>
    </xf>
    <xf numFmtId="41" fontId="6" fillId="34" borderId="11" xfId="47" applyFont="1" applyFill="1" applyBorder="1" applyAlignment="1">
      <alignment horizontal="center" wrapText="1"/>
    </xf>
    <xf numFmtId="9" fontId="4" fillId="0" borderId="12" xfId="51" applyFont="1" applyBorder="1" applyAlignment="1">
      <alignment/>
    </xf>
    <xf numFmtId="176" fontId="4" fillId="0" borderId="13" xfId="44" applyFont="1" applyBorder="1" applyAlignment="1">
      <alignment/>
    </xf>
    <xf numFmtId="41" fontId="6" fillId="34" borderId="14" xfId="47" applyFont="1" applyFill="1" applyBorder="1" applyAlignment="1">
      <alignment horizontal="center" wrapText="1"/>
    </xf>
    <xf numFmtId="176" fontId="4" fillId="0" borderId="12" xfId="44" applyFont="1" applyBorder="1" applyAlignment="1">
      <alignment/>
    </xf>
    <xf numFmtId="176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6" fontId="4" fillId="0" borderId="0" xfId="44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177" fontId="4" fillId="0" borderId="11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176" fontId="5" fillId="35" borderId="22" xfId="0" applyNumberFormat="1" applyFont="1" applyFill="1" applyBorder="1" applyAlignment="1">
      <alignment/>
    </xf>
    <xf numFmtId="171" fontId="5" fillId="35" borderId="23" xfId="51" applyNumberFormat="1" applyFont="1" applyFill="1" applyBorder="1" applyAlignment="1">
      <alignment/>
    </xf>
    <xf numFmtId="41" fontId="6" fillId="34" borderId="24" xfId="47" applyFont="1" applyFill="1" applyBorder="1" applyAlignment="1">
      <alignment horizontal="center" wrapText="1"/>
    </xf>
    <xf numFmtId="41" fontId="6" fillId="34" borderId="14" xfId="0" applyNumberFormat="1" applyFont="1" applyFill="1" applyBorder="1" applyAlignment="1">
      <alignment horizontal="center" wrapText="1"/>
    </xf>
    <xf numFmtId="178" fontId="4" fillId="0" borderId="11" xfId="44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4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50</xdr:row>
      <xdr:rowOff>104775</xdr:rowOff>
    </xdr:from>
    <xdr:to>
      <xdr:col>5</xdr:col>
      <xdr:colOff>876300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62300" y="8210550"/>
          <a:ext cx="914400" cy="219075"/>
        </a:xfrm>
        <a:prstGeom prst="borderCallout1">
          <a:avLst>
            <a:gd name="adj1" fmla="val -107291"/>
            <a:gd name="adj2" fmla="val 84782"/>
            <a:gd name="adj3" fmla="val 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Aliquota media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50</xdr:row>
      <xdr:rowOff>104775</xdr:rowOff>
    </xdr:from>
    <xdr:to>
      <xdr:col>5</xdr:col>
      <xdr:colOff>876300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62300" y="8210550"/>
          <a:ext cx="914400" cy="219075"/>
        </a:xfrm>
        <a:prstGeom prst="borderCallout1">
          <a:avLst>
            <a:gd name="adj1" fmla="val -107291"/>
            <a:gd name="adj2" fmla="val 84782"/>
            <a:gd name="adj3" fmla="val 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Aliquota media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25.5">
      <c r="A1" s="26" t="s">
        <v>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6:F53"/>
  <sheetViews>
    <sheetView zoomScalePageLayoutView="0" workbookViewId="0" topLeftCell="A28">
      <selection activeCell="J58" sqref="J58"/>
    </sheetView>
  </sheetViews>
  <sheetFormatPr defaultColWidth="9.140625" defaultRowHeight="12.75"/>
  <cols>
    <col min="1" max="1" width="10.28125" style="0" bestFit="1" customWidth="1"/>
    <col min="3" max="3" width="10.28125" style="0" bestFit="1" customWidth="1"/>
    <col min="6" max="6" width="16.00390625" style="0" bestFit="1" customWidth="1"/>
    <col min="10" max="10" width="13.8515625" style="0" customWidth="1"/>
  </cols>
  <sheetData>
    <row r="36" ht="12.75">
      <c r="B36" t="s">
        <v>5</v>
      </c>
    </row>
    <row r="38" spans="1:6" ht="12.75">
      <c r="A38" s="1" t="s">
        <v>0</v>
      </c>
      <c r="D38" s="2" t="e">
        <f>+#REF!</f>
        <v>#REF!</v>
      </c>
      <c r="F38" t="s">
        <v>4</v>
      </c>
    </row>
    <row r="40" spans="1:3" ht="12.75">
      <c r="A40" s="23" t="s">
        <v>1</v>
      </c>
      <c r="B40" s="24"/>
      <c r="C40" s="25"/>
    </row>
    <row r="41" spans="1:3" ht="12.75">
      <c r="A41" s="3">
        <v>15000</v>
      </c>
      <c r="B41" s="4">
        <v>0.23</v>
      </c>
      <c r="C41" s="5">
        <f>+A41*B41</f>
        <v>3450</v>
      </c>
    </row>
    <row r="42" spans="1:3" ht="12.75">
      <c r="A42" s="6">
        <v>28000</v>
      </c>
      <c r="B42" s="4">
        <v>0.27</v>
      </c>
      <c r="C42" s="7">
        <f>+(A42-A41)*B42</f>
        <v>3510.0000000000005</v>
      </c>
    </row>
    <row r="43" spans="1:3" ht="12.75">
      <c r="A43" s="6">
        <v>55000</v>
      </c>
      <c r="B43" s="4">
        <v>0.38</v>
      </c>
      <c r="C43" s="7">
        <f>+(A43-A42)*B43</f>
        <v>10260</v>
      </c>
    </row>
    <row r="44" spans="1:3" ht="12.75">
      <c r="A44" s="20">
        <v>75000</v>
      </c>
      <c r="B44" s="4">
        <v>0.41</v>
      </c>
      <c r="C44" s="7">
        <f>IF((A44-A43)&gt;0,(A44-A43)*B44,0)</f>
        <v>8200</v>
      </c>
    </row>
    <row r="45" spans="1:3" ht="12.75">
      <c r="A45" s="21" t="e">
        <f>+A48-A44</f>
        <v>#REF!</v>
      </c>
      <c r="B45" s="4">
        <v>0.43</v>
      </c>
      <c r="C45" s="7" t="e">
        <f>+A45*B45</f>
        <v>#REF!</v>
      </c>
    </row>
    <row r="46" ht="13.5" thickBot="1">
      <c r="C46" s="8" t="e">
        <f>SUM(C41:C45)</f>
        <v>#REF!</v>
      </c>
    </row>
    <row r="47" spans="1:4" ht="12.75">
      <c r="A47" s="9" t="s">
        <v>2</v>
      </c>
      <c r="B47" s="10"/>
      <c r="C47" s="10"/>
      <c r="D47" s="11"/>
    </row>
    <row r="48" spans="1:4" ht="12.75">
      <c r="A48" s="22" t="e">
        <f>D38</f>
        <v>#REF!</v>
      </c>
      <c r="B48" s="4">
        <v>0.23</v>
      </c>
      <c r="C48" s="12" t="e">
        <f>IF(A$41&lt;=$A$48,C41,$A$48*B41)</f>
        <v>#REF!</v>
      </c>
      <c r="D48" s="13"/>
    </row>
    <row r="49" spans="1:4" ht="12.75">
      <c r="A49" s="14"/>
      <c r="B49" s="4">
        <v>0.27</v>
      </c>
      <c r="C49" s="12" t="e">
        <f>IF(IF(A$42&lt;=$A$48,C42,($A$48-A41)*B42)&lt;0,0,IF(A$42&lt;=$A$48,C42,($A$48-A41)*B42))</f>
        <v>#REF!</v>
      </c>
      <c r="D49" s="13"/>
    </row>
    <row r="50" spans="1:4" ht="12.75">
      <c r="A50" s="15"/>
      <c r="B50" s="4">
        <v>0.38</v>
      </c>
      <c r="C50" s="12" t="e">
        <f>IF(IF(A$43&lt;=$A$48,C43,($A$48-A42)*B43)&lt;0,0,IF(A$43&lt;=$A$48,C43,($A$48-A42)*B43))</f>
        <v>#REF!</v>
      </c>
      <c r="D50" s="13"/>
    </row>
    <row r="51" spans="1:4" ht="12.75">
      <c r="A51" s="14"/>
      <c r="B51" s="4">
        <v>0.41</v>
      </c>
      <c r="C51" s="12" t="e">
        <f>IF(IF(A$44&lt;=$A$48,C44,($A$48-A43)*B44)&lt;0,0,IF(A$44&lt;=$A$48,C44,($A$48-A43)*B44))</f>
        <v>#REF!</v>
      </c>
      <c r="D51" s="13"/>
    </row>
    <row r="52" spans="1:4" ht="12.75">
      <c r="A52" s="14"/>
      <c r="B52" s="4">
        <v>0.43</v>
      </c>
      <c r="C52" s="12" t="e">
        <f>IF(IF(A$44&lt;=$A$48,C45,($A$48-A44)*B45)&lt;0,0,IF(A$44&lt;=$A$48,C45,($A$48-A44)*B45))</f>
        <v>#REF!</v>
      </c>
      <c r="D52" s="13"/>
    </row>
    <row r="53" spans="1:4" ht="13.5" thickBot="1">
      <c r="A53" s="16"/>
      <c r="B53" s="17" t="s">
        <v>3</v>
      </c>
      <c r="C53" s="18" t="e">
        <f>SUM(C48:C52)</f>
        <v>#REF!</v>
      </c>
      <c r="D53" s="19" t="e">
        <f>+C53/A48</f>
        <v>#REF!</v>
      </c>
    </row>
  </sheetData>
  <sheetProtection password="8843" sheet="1" objects="1" scenarios="1"/>
  <mergeCells count="1">
    <mergeCell ref="A40:C4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6:F53"/>
  <sheetViews>
    <sheetView zoomScalePageLayoutView="0" workbookViewId="0" topLeftCell="A25">
      <selection activeCell="D38" sqref="D38"/>
    </sheetView>
  </sheetViews>
  <sheetFormatPr defaultColWidth="9.140625" defaultRowHeight="12.75"/>
  <cols>
    <col min="1" max="1" width="10.28125" style="0" bestFit="1" customWidth="1"/>
    <col min="3" max="3" width="10.28125" style="0" bestFit="1" customWidth="1"/>
    <col min="6" max="6" width="16.00390625" style="0" bestFit="1" customWidth="1"/>
    <col min="10" max="10" width="13.8515625" style="0" customWidth="1"/>
  </cols>
  <sheetData>
    <row r="36" ht="12.75">
      <c r="B36" t="s">
        <v>5</v>
      </c>
    </row>
    <row r="38" spans="1:6" ht="12.75">
      <c r="A38" s="1" t="s">
        <v>0</v>
      </c>
      <c r="D38" s="2" t="e">
        <f>+#REF!</f>
        <v>#REF!</v>
      </c>
      <c r="F38" t="s">
        <v>4</v>
      </c>
    </row>
    <row r="40" spans="1:3" ht="12.75">
      <c r="A40" s="23" t="s">
        <v>1</v>
      </c>
      <c r="B40" s="24"/>
      <c r="C40" s="25"/>
    </row>
    <row r="41" spans="1:3" ht="12.75">
      <c r="A41" s="3">
        <v>15000</v>
      </c>
      <c r="B41" s="4">
        <v>0.23</v>
      </c>
      <c r="C41" s="5">
        <f>+A41*B41</f>
        <v>3450</v>
      </c>
    </row>
    <row r="42" spans="1:3" ht="12.75">
      <c r="A42" s="6">
        <v>28000</v>
      </c>
      <c r="B42" s="4">
        <v>0.27</v>
      </c>
      <c r="C42" s="7">
        <f>+(A42-A41)*B42</f>
        <v>3510.0000000000005</v>
      </c>
    </row>
    <row r="43" spans="1:3" ht="12.75">
      <c r="A43" s="6">
        <v>55000</v>
      </c>
      <c r="B43" s="4">
        <v>0.38</v>
      </c>
      <c r="C43" s="7">
        <f>+(A43-A42)*B43</f>
        <v>10260</v>
      </c>
    </row>
    <row r="44" spans="1:3" ht="12.75">
      <c r="A44" s="20">
        <v>75000</v>
      </c>
      <c r="B44" s="4">
        <v>0.41</v>
      </c>
      <c r="C44" s="7">
        <f>IF((A44-A43)&gt;0,(A44-A43)*B44,0)</f>
        <v>8200</v>
      </c>
    </row>
    <row r="45" spans="1:3" ht="12.75">
      <c r="A45" s="21" t="e">
        <f>+A48-A44</f>
        <v>#REF!</v>
      </c>
      <c r="B45" s="4">
        <v>0.43</v>
      </c>
      <c r="C45" s="7" t="e">
        <f>+A45*B45</f>
        <v>#REF!</v>
      </c>
    </row>
    <row r="46" ht="13.5" thickBot="1">
      <c r="C46" s="8" t="e">
        <f>SUM(C41:C45)</f>
        <v>#REF!</v>
      </c>
    </row>
    <row r="47" spans="1:4" ht="12.75">
      <c r="A47" s="9" t="s">
        <v>2</v>
      </c>
      <c r="B47" s="10"/>
      <c r="C47" s="10"/>
      <c r="D47" s="11"/>
    </row>
    <row r="48" spans="1:4" ht="12.75">
      <c r="A48" s="22" t="e">
        <f>D38</f>
        <v>#REF!</v>
      </c>
      <c r="B48" s="4">
        <v>0.23</v>
      </c>
      <c r="C48" s="12" t="e">
        <f>IF(A$41&lt;=$A$48,C41,$A$48*B41)</f>
        <v>#REF!</v>
      </c>
      <c r="D48" s="13"/>
    </row>
    <row r="49" spans="1:4" ht="12.75">
      <c r="A49" s="14"/>
      <c r="B49" s="4">
        <v>0.27</v>
      </c>
      <c r="C49" s="12" t="e">
        <f>IF(IF(A$42&lt;=$A$48,C42,($A$48-A41)*B42)&lt;0,0,IF(A$42&lt;=$A$48,C42,($A$48-A41)*B42))</f>
        <v>#REF!</v>
      </c>
      <c r="D49" s="13"/>
    </row>
    <row r="50" spans="1:4" ht="12.75">
      <c r="A50" s="15"/>
      <c r="B50" s="4">
        <v>0.38</v>
      </c>
      <c r="C50" s="12" t="e">
        <f>IF(IF(A$43&lt;=$A$48,C43,($A$48-A42)*B43)&lt;0,0,IF(A$43&lt;=$A$48,C43,($A$48-A42)*B43))</f>
        <v>#REF!</v>
      </c>
      <c r="D50" s="13"/>
    </row>
    <row r="51" spans="1:4" ht="12.75">
      <c r="A51" s="14"/>
      <c r="B51" s="4">
        <v>0.41</v>
      </c>
      <c r="C51" s="12" t="e">
        <f>IF(IF(A$44&lt;=$A$48,C44,($A$48-A43)*B44)&lt;0,0,IF(A$44&lt;=$A$48,C44,($A$48-A43)*B44))</f>
        <v>#REF!</v>
      </c>
      <c r="D51" s="13"/>
    </row>
    <row r="52" spans="1:4" ht="12.75">
      <c r="A52" s="14"/>
      <c r="B52" s="4">
        <v>0.43</v>
      </c>
      <c r="C52" s="12" t="e">
        <f>IF(IF(A$44&lt;=$A$48,C45,($A$48-A44)*B45)&lt;0,0,IF(A$44&lt;=$A$48,C45,($A$48-A44)*B45))</f>
        <v>#REF!</v>
      </c>
      <c r="D52" s="13"/>
    </row>
    <row r="53" spans="1:4" ht="13.5" thickBot="1">
      <c r="A53" s="16"/>
      <c r="B53" s="17" t="s">
        <v>3</v>
      </c>
      <c r="C53" s="18" t="e">
        <f>SUM(C48:C52)</f>
        <v>#REF!</v>
      </c>
      <c r="D53" s="19" t="e">
        <f>+C53/A48</f>
        <v>#REF!</v>
      </c>
    </row>
  </sheetData>
  <sheetProtection password="8843" sheet="1" objects="1" scenarios="1"/>
  <mergeCells count="1">
    <mergeCell ref="A40:C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ASSISTENZAPC</dc:creator>
  <cp:keywords/>
  <dc:description/>
  <cp:lastModifiedBy>Massimiliano Bagnara</cp:lastModifiedBy>
  <cp:lastPrinted>2013-11-12T14:29:26Z</cp:lastPrinted>
  <dcterms:created xsi:type="dcterms:W3CDTF">2008-09-29T07:46:26Z</dcterms:created>
  <dcterms:modified xsi:type="dcterms:W3CDTF">2016-03-21T19:16:58Z</dcterms:modified>
  <cp:category/>
  <cp:version/>
  <cp:contentType/>
  <cp:contentStatus/>
</cp:coreProperties>
</file>